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'Feuil1'!$A$1:$I$57</definedName>
  </definedNames>
  <calcPr fullCalcOnLoad="1"/>
</workbook>
</file>

<file path=xl/sharedStrings.xml><?xml version="1.0" encoding="utf-8"?>
<sst xmlns="http://schemas.openxmlformats.org/spreadsheetml/2006/main" count="15" uniqueCount="15">
  <si>
    <t>Périodes</t>
  </si>
  <si>
    <t>Conso HC</t>
  </si>
  <si>
    <t>Tarif HC</t>
  </si>
  <si>
    <t>Coût HC</t>
  </si>
  <si>
    <t>Conso HP</t>
  </si>
  <si>
    <t>Tarif HP</t>
  </si>
  <si>
    <t>Coût HP</t>
  </si>
  <si>
    <t>Coût total</t>
  </si>
  <si>
    <t>Année</t>
  </si>
  <si>
    <t>Consommation en kilowattheure</t>
  </si>
  <si>
    <t>Total 2005</t>
  </si>
  <si>
    <t>Total 2006</t>
  </si>
  <si>
    <t>Total 2007</t>
  </si>
  <si>
    <t>Total 2008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</si>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</sst>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5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7" fontId="2" fillId="0" borderId="0" xfId="0" applyNumberFormat="1" applyFont="1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993366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5"/>
          <c:w val="0.963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Conso HC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Feuil1!$B$3:$B$29</c:f>
              <c:strCache/>
            </c:strRef>
          </c:cat>
          <c:val>
            <c:numRef>
              <c:f>Feuil1!$C$3:$C$29</c:f>
              <c:numCache/>
            </c:numRef>
          </c:val>
          <c:smooth val="0"/>
        </c:ser>
        <c:ser>
          <c:idx val="3"/>
          <c:order val="1"/>
          <c:tx>
            <c:strRef>
              <c:f>Feuil1!$F$2</c:f>
              <c:strCache>
                <c:ptCount val="1"/>
                <c:pt idx="0">
                  <c:v>Conso HP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Feuil1!$B$3:$B$29</c:f>
              <c:strCache/>
            </c:strRef>
          </c:cat>
          <c:val>
            <c:numRef>
              <c:f>Feuil1!$F$3:$F$29</c:f>
              <c:numCache/>
            </c:numRef>
          </c:val>
          <c:smooth val="0"/>
        </c:ser>
        <c:marker val="1"/>
        <c:axId val="48831825"/>
        <c:axId val="36833242"/>
      </c:lineChart>
      <c:date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33242"/>
        <c:crosses val="autoZero"/>
        <c:auto val="0"/>
        <c:noMultiLvlLbl val="0"/>
      </c:dateAx>
      <c:valAx>
        <c:axId val="36833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1825"/>
        <c:crossesAt val="1"/>
        <c:crossBetween val="between"/>
        <c:dispUnits/>
      </c:valAx>
      <c:spPr>
        <a:pattFill prst="ltDnDiag">
          <a:fgClr>
            <a:srgbClr val="CCCCFF"/>
          </a:fgClr>
          <a:bgClr>
            <a:srgbClr val="FFFFFF"/>
          </a:bgClr>
        </a:patt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9</xdr:col>
      <xdr:colOff>0</xdr:colOff>
      <xdr:row>56</xdr:row>
      <xdr:rowOff>0</xdr:rowOff>
    </xdr:to>
    <xdr:graphicFrame>
      <xdr:nvGraphicFramePr>
        <xdr:cNvPr id="1" name="Chart 9"/>
        <xdr:cNvGraphicFramePr/>
      </xdr:nvGraphicFramePr>
      <xdr:xfrm>
        <a:off x="0" y="5610225"/>
        <a:ext cx="5743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J32" sqref="J32"/>
    </sheetView>
  </sheetViews>
  <sheetFormatPr defaultColWidth="11.421875" defaultRowHeight="12.75" outlineLevelRow="2"/>
  <cols>
    <col min="1" max="16384" width="9.57421875" style="0" customWidth="1"/>
  </cols>
  <sheetData>
    <row r="1" spans="1:9" ht="24.7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5" t="s">
        <v>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12" ht="13.5" customHeight="1" outlineLevel="2">
      <c r="A3" s="4">
        <f>YEAR(B3:B8)</f>
        <v>2005</v>
      </c>
      <c r="B3" s="7">
        <v>38384</v>
      </c>
      <c r="C3">
        <v>749</v>
      </c>
      <c r="D3" s="2">
        <v>0.045</v>
      </c>
      <c r="E3" s="3">
        <f aca="true" t="shared" si="0" ref="E3:E8">C3*D3</f>
        <v>33.705</v>
      </c>
      <c r="F3">
        <v>1612</v>
      </c>
      <c r="G3" s="2">
        <v>0.0765</v>
      </c>
      <c r="H3" s="3">
        <f aca="true" t="shared" si="1" ref="H3:H8">F3*G3</f>
        <v>123.318</v>
      </c>
      <c r="I3" s="3">
        <f aca="true" t="shared" si="2" ref="I3:I8">E3+H3</f>
        <v>157.023</v>
      </c>
      <c r="L3" s="3"/>
    </row>
    <row r="4" spans="1:9" ht="13.5" customHeight="1" outlineLevel="2">
      <c r="A4" s="4"/>
      <c r="B4" s="1">
        <v>38443</v>
      </c>
      <c r="C4">
        <v>1185</v>
      </c>
      <c r="D4" s="2">
        <v>0.045</v>
      </c>
      <c r="E4" s="3">
        <f t="shared" si="0"/>
        <v>53.324999999999996</v>
      </c>
      <c r="F4">
        <v>2153</v>
      </c>
      <c r="G4" s="2">
        <v>0.0765</v>
      </c>
      <c r="H4" s="3">
        <f t="shared" si="1"/>
        <v>164.7045</v>
      </c>
      <c r="I4" s="3">
        <f t="shared" si="2"/>
        <v>218.02949999999998</v>
      </c>
    </row>
    <row r="5" spans="1:9" ht="13.5" customHeight="1" outlineLevel="2">
      <c r="A5" s="4"/>
      <c r="B5" s="1">
        <v>38504</v>
      </c>
      <c r="C5">
        <v>525</v>
      </c>
      <c r="D5" s="2">
        <v>0.045</v>
      </c>
      <c r="E5" s="3">
        <f t="shared" si="0"/>
        <v>23.625</v>
      </c>
      <c r="F5">
        <v>1699</v>
      </c>
      <c r="G5" s="2">
        <v>0.0765</v>
      </c>
      <c r="H5" s="3">
        <f t="shared" si="1"/>
        <v>129.9735</v>
      </c>
      <c r="I5" s="3">
        <f t="shared" si="2"/>
        <v>153.5985</v>
      </c>
    </row>
    <row r="6" spans="1:9" ht="13.5" customHeight="1" outlineLevel="2">
      <c r="A6" s="4"/>
      <c r="B6" s="1">
        <v>38565</v>
      </c>
      <c r="C6">
        <v>143</v>
      </c>
      <c r="D6" s="2">
        <v>0.045</v>
      </c>
      <c r="E6" s="3">
        <f t="shared" si="0"/>
        <v>6.435</v>
      </c>
      <c r="F6">
        <v>1077</v>
      </c>
      <c r="G6" s="2">
        <v>0.0765</v>
      </c>
      <c r="H6" s="3">
        <f t="shared" si="1"/>
        <v>82.3905</v>
      </c>
      <c r="I6" s="3">
        <f t="shared" si="2"/>
        <v>88.8255</v>
      </c>
    </row>
    <row r="7" spans="1:9" ht="13.5" customHeight="1" outlineLevel="2">
      <c r="A7" s="4"/>
      <c r="B7" s="1">
        <v>38626</v>
      </c>
      <c r="C7">
        <v>259</v>
      </c>
      <c r="D7" s="2">
        <v>0.045</v>
      </c>
      <c r="E7" s="3">
        <f t="shared" si="0"/>
        <v>11.655</v>
      </c>
      <c r="F7">
        <v>623</v>
      </c>
      <c r="G7" s="2">
        <v>0.0765</v>
      </c>
      <c r="H7" s="3">
        <f t="shared" si="1"/>
        <v>47.6595</v>
      </c>
      <c r="I7" s="3">
        <f t="shared" si="2"/>
        <v>59.3145</v>
      </c>
    </row>
    <row r="8" spans="1:9" ht="13.5" customHeight="1" outlineLevel="2">
      <c r="A8" s="4"/>
      <c r="B8" s="1">
        <v>38687</v>
      </c>
      <c r="C8">
        <v>1005</v>
      </c>
      <c r="D8" s="2">
        <v>0.045</v>
      </c>
      <c r="E8" s="3">
        <f t="shared" si="0"/>
        <v>45.225</v>
      </c>
      <c r="F8">
        <v>2169</v>
      </c>
      <c r="G8" s="2">
        <v>0.0765</v>
      </c>
      <c r="H8" s="3">
        <f t="shared" si="1"/>
        <v>165.92849999999999</v>
      </c>
      <c r="I8" s="3">
        <f t="shared" si="2"/>
        <v>211.15349999999998</v>
      </c>
    </row>
    <row r="9" spans="1:9" ht="13.5" customHeight="1" outlineLevel="1">
      <c r="A9" s="12" t="s">
        <v>10</v>
      </c>
      <c r="B9" s="8"/>
      <c r="C9" s="9"/>
      <c r="D9" s="10"/>
      <c r="E9" s="11">
        <f>SUBTOTAL(9,E3:E8)</f>
        <v>173.97</v>
      </c>
      <c r="F9" s="9"/>
      <c r="G9" s="9"/>
      <c r="H9" s="11">
        <f>SUBTOTAL(9,H3:H8)</f>
        <v>713.9744999999999</v>
      </c>
      <c r="I9" s="11">
        <f>SUBTOTAL(9,I3:I8)</f>
        <v>887.9445000000001</v>
      </c>
    </row>
    <row r="10" spans="1:9" ht="13.5" customHeight="1" outlineLevel="2">
      <c r="A10" s="4">
        <f>YEAR(B10:B15)</f>
        <v>2006</v>
      </c>
      <c r="B10" s="1">
        <v>38749</v>
      </c>
      <c r="C10">
        <v>652</v>
      </c>
      <c r="D10" s="2">
        <v>0.045</v>
      </c>
      <c r="E10" s="3">
        <f aca="true" t="shared" si="3" ref="E10:E15">C10*D10</f>
        <v>29.34</v>
      </c>
      <c r="F10">
        <v>2051</v>
      </c>
      <c r="G10" s="2">
        <v>0.0765</v>
      </c>
      <c r="H10" s="3">
        <f aca="true" t="shared" si="4" ref="H10:H15">F10*G10</f>
        <v>156.9015</v>
      </c>
      <c r="I10" s="3">
        <f aca="true" t="shared" si="5" ref="I10:I15">E10+H10</f>
        <v>186.2415</v>
      </c>
    </row>
    <row r="11" spans="1:9" ht="13.5" customHeight="1" outlineLevel="2">
      <c r="A11" s="4"/>
      <c r="B11" s="1">
        <v>38808</v>
      </c>
      <c r="C11">
        <v>1337</v>
      </c>
      <c r="D11" s="2">
        <v>0.045</v>
      </c>
      <c r="E11" s="3">
        <f t="shared" si="3"/>
        <v>60.165</v>
      </c>
      <c r="F11">
        <v>2047</v>
      </c>
      <c r="G11" s="2">
        <v>0.0765</v>
      </c>
      <c r="H11" s="3">
        <f t="shared" si="4"/>
        <v>156.5955</v>
      </c>
      <c r="I11" s="3">
        <f t="shared" si="5"/>
        <v>216.76049999999998</v>
      </c>
    </row>
    <row r="12" spans="1:9" ht="13.5" customHeight="1" outlineLevel="2">
      <c r="A12" s="4"/>
      <c r="B12" s="1">
        <v>38869</v>
      </c>
      <c r="C12">
        <v>404</v>
      </c>
      <c r="D12" s="2">
        <v>0.045</v>
      </c>
      <c r="E12" s="3">
        <f t="shared" si="3"/>
        <v>18.18</v>
      </c>
      <c r="F12">
        <v>1584</v>
      </c>
      <c r="G12" s="2">
        <v>0.0765</v>
      </c>
      <c r="H12" s="3">
        <f t="shared" si="4"/>
        <v>121.176</v>
      </c>
      <c r="I12" s="3">
        <f t="shared" si="5"/>
        <v>139.356</v>
      </c>
    </row>
    <row r="13" spans="1:9" ht="13.5" customHeight="1" outlineLevel="2">
      <c r="A13" s="4"/>
      <c r="B13" s="1">
        <v>38930</v>
      </c>
      <c r="C13">
        <v>115</v>
      </c>
      <c r="D13" s="2">
        <v>0.045</v>
      </c>
      <c r="E13" s="3">
        <f t="shared" si="3"/>
        <v>5.175</v>
      </c>
      <c r="F13">
        <v>1050</v>
      </c>
      <c r="G13" s="2">
        <v>0.0765</v>
      </c>
      <c r="H13" s="3">
        <f t="shared" si="4"/>
        <v>80.325</v>
      </c>
      <c r="I13" s="3">
        <f t="shared" si="5"/>
        <v>85.5</v>
      </c>
    </row>
    <row r="14" spans="1:9" ht="13.5" customHeight="1" outlineLevel="2">
      <c r="A14" s="4"/>
      <c r="B14" s="1">
        <v>38991</v>
      </c>
      <c r="C14">
        <v>125</v>
      </c>
      <c r="D14" s="2">
        <v>0.0458</v>
      </c>
      <c r="E14" s="3">
        <f t="shared" si="3"/>
        <v>5.725</v>
      </c>
      <c r="F14">
        <v>432</v>
      </c>
      <c r="G14" s="2">
        <v>0.0778</v>
      </c>
      <c r="H14" s="3">
        <f t="shared" si="4"/>
        <v>33.6096</v>
      </c>
      <c r="I14" s="3">
        <f t="shared" si="5"/>
        <v>39.3346</v>
      </c>
    </row>
    <row r="15" spans="1:12" ht="13.5" customHeight="1" outlineLevel="2">
      <c r="A15" s="4"/>
      <c r="B15" s="1">
        <v>39052</v>
      </c>
      <c r="C15">
        <v>713</v>
      </c>
      <c r="D15" s="2">
        <v>0.0458</v>
      </c>
      <c r="E15" s="3">
        <f t="shared" si="3"/>
        <v>32.6554</v>
      </c>
      <c r="F15">
        <v>1915</v>
      </c>
      <c r="G15" s="2">
        <v>0.0778</v>
      </c>
      <c r="H15" s="3">
        <f t="shared" si="4"/>
        <v>148.987</v>
      </c>
      <c r="I15" s="3">
        <f t="shared" si="5"/>
        <v>181.6424</v>
      </c>
      <c r="L15" s="3"/>
    </row>
    <row r="16" spans="1:9" ht="13.5" customHeight="1" outlineLevel="1">
      <c r="A16" s="13" t="s">
        <v>11</v>
      </c>
      <c r="B16" s="8"/>
      <c r="C16" s="9"/>
      <c r="D16" s="10"/>
      <c r="E16" s="11">
        <f>SUBTOTAL(9,E10:E15)</f>
        <v>151.2404</v>
      </c>
      <c r="F16" s="9"/>
      <c r="G16" s="9"/>
      <c r="H16" s="11">
        <f>SUBTOTAL(9,H10:H15)</f>
        <v>697.5945999999999</v>
      </c>
      <c r="I16" s="11">
        <f>SUBTOTAL(9,I10:I15)</f>
        <v>848.835</v>
      </c>
    </row>
    <row r="17" spans="1:9" ht="13.5" customHeight="1" outlineLevel="2">
      <c r="A17" s="4">
        <f>YEAR(B17:B22)</f>
        <v>2007</v>
      </c>
      <c r="B17" s="1">
        <v>39114</v>
      </c>
      <c r="C17">
        <v>932</v>
      </c>
      <c r="D17" s="2">
        <v>0.0458</v>
      </c>
      <c r="E17" s="3">
        <f aca="true" t="shared" si="6" ref="E17:E22">C17*D17</f>
        <v>42.6856</v>
      </c>
      <c r="F17">
        <v>2089</v>
      </c>
      <c r="G17" s="2">
        <v>0.0778</v>
      </c>
      <c r="H17" s="3">
        <f aca="true" t="shared" si="7" ref="H17:H22">F17*G17</f>
        <v>162.52419999999998</v>
      </c>
      <c r="I17" s="3">
        <f aca="true" t="shared" si="8" ref="I17:I22">E17+H17</f>
        <v>205.20979999999997</v>
      </c>
    </row>
    <row r="18" spans="1:9" ht="13.5" customHeight="1" outlineLevel="2">
      <c r="A18" s="4"/>
      <c r="B18" s="1">
        <v>39173</v>
      </c>
      <c r="C18">
        <v>598</v>
      </c>
      <c r="D18" s="2">
        <v>0.0458</v>
      </c>
      <c r="E18" s="3">
        <f t="shared" si="6"/>
        <v>27.3884</v>
      </c>
      <c r="F18">
        <v>2184</v>
      </c>
      <c r="G18" s="2">
        <v>0.0778</v>
      </c>
      <c r="H18" s="3">
        <f t="shared" si="7"/>
        <v>169.9152</v>
      </c>
      <c r="I18" s="3">
        <f t="shared" si="8"/>
        <v>197.3036</v>
      </c>
    </row>
    <row r="19" spans="1:9" ht="13.5" customHeight="1" outlineLevel="2">
      <c r="A19" s="4"/>
      <c r="B19" s="1">
        <v>39234</v>
      </c>
      <c r="C19">
        <v>368</v>
      </c>
      <c r="D19" s="2">
        <v>0.0458</v>
      </c>
      <c r="E19" s="3">
        <f t="shared" si="6"/>
        <v>16.854400000000002</v>
      </c>
      <c r="F19">
        <v>1493</v>
      </c>
      <c r="G19" s="2">
        <v>0.0778</v>
      </c>
      <c r="H19" s="3">
        <f t="shared" si="7"/>
        <v>116.15539999999999</v>
      </c>
      <c r="I19" s="3">
        <f t="shared" si="8"/>
        <v>133.00979999999998</v>
      </c>
    </row>
    <row r="20" spans="1:9" ht="13.5" customHeight="1" outlineLevel="2">
      <c r="A20" s="4"/>
      <c r="B20" s="1">
        <v>39295</v>
      </c>
      <c r="C20">
        <v>105</v>
      </c>
      <c r="D20" s="2">
        <v>0.0458</v>
      </c>
      <c r="E20" s="3">
        <f t="shared" si="6"/>
        <v>4.809</v>
      </c>
      <c r="F20">
        <v>995</v>
      </c>
      <c r="G20" s="2">
        <v>0.0778</v>
      </c>
      <c r="H20" s="3">
        <f t="shared" si="7"/>
        <v>77.41099999999999</v>
      </c>
      <c r="I20" s="3">
        <f t="shared" si="8"/>
        <v>82.21999999999998</v>
      </c>
    </row>
    <row r="21" spans="1:9" ht="13.5" customHeight="1" outlineLevel="2">
      <c r="A21" s="4"/>
      <c r="B21" s="1">
        <v>39356</v>
      </c>
      <c r="C21">
        <v>192</v>
      </c>
      <c r="D21" s="2">
        <v>0.0463</v>
      </c>
      <c r="E21" s="3">
        <f t="shared" si="6"/>
        <v>8.8896</v>
      </c>
      <c r="F21">
        <v>356</v>
      </c>
      <c r="G21" s="2">
        <v>0.0787</v>
      </c>
      <c r="H21" s="3">
        <f t="shared" si="7"/>
        <v>28.017200000000003</v>
      </c>
      <c r="I21" s="3">
        <f t="shared" si="8"/>
        <v>36.906800000000004</v>
      </c>
    </row>
    <row r="22" spans="1:9" ht="13.5" customHeight="1" outlineLevel="2">
      <c r="A22" s="4"/>
      <c r="B22" s="1">
        <v>39417</v>
      </c>
      <c r="C22">
        <v>725</v>
      </c>
      <c r="D22" s="2">
        <v>0.0463</v>
      </c>
      <c r="E22" s="3">
        <f t="shared" si="6"/>
        <v>33.5675</v>
      </c>
      <c r="F22">
        <v>1893</v>
      </c>
      <c r="G22" s="2">
        <v>0.0787</v>
      </c>
      <c r="H22" s="3">
        <f t="shared" si="7"/>
        <v>148.97910000000002</v>
      </c>
      <c r="I22" s="3">
        <f t="shared" si="8"/>
        <v>182.5466</v>
      </c>
    </row>
    <row r="23" spans="1:9" ht="13.5" customHeight="1" outlineLevel="1">
      <c r="A23" s="13" t="s">
        <v>12</v>
      </c>
      <c r="B23" s="8"/>
      <c r="C23" s="9"/>
      <c r="D23" s="10"/>
      <c r="E23" s="11">
        <f>SUBTOTAL(9,E17:E22)</f>
        <v>134.1945</v>
      </c>
      <c r="F23" s="9"/>
      <c r="G23" s="9"/>
      <c r="H23" s="11">
        <f>SUBTOTAL(9,H17:H22)</f>
        <v>703.0020999999999</v>
      </c>
      <c r="I23" s="11">
        <f>SUBTOTAL(9,I17:I22)</f>
        <v>837.1965999999999</v>
      </c>
    </row>
    <row r="24" spans="1:9" ht="13.5" customHeight="1" outlineLevel="2">
      <c r="A24" s="4">
        <f>YEAR(B24:B29)</f>
        <v>2008</v>
      </c>
      <c r="B24" s="1">
        <v>39479</v>
      </c>
      <c r="C24">
        <v>917</v>
      </c>
      <c r="D24" s="2">
        <v>0.0463</v>
      </c>
      <c r="E24" s="3">
        <f aca="true" t="shared" si="9" ref="E24:E29">C24*D24</f>
        <v>42.457100000000004</v>
      </c>
      <c r="F24">
        <v>1998</v>
      </c>
      <c r="G24" s="2">
        <v>0.0787</v>
      </c>
      <c r="H24" s="3">
        <f aca="true" t="shared" si="10" ref="H24:H29">F24*G24</f>
        <v>157.2426</v>
      </c>
      <c r="I24" s="3">
        <f aca="true" t="shared" si="11" ref="I24:I29">E24+H24</f>
        <v>199.6997</v>
      </c>
    </row>
    <row r="25" spans="1:9" ht="13.5" customHeight="1" outlineLevel="2">
      <c r="A25" s="4"/>
      <c r="B25" s="1">
        <v>39539</v>
      </c>
      <c r="C25">
        <v>1169</v>
      </c>
      <c r="D25" s="2">
        <v>0.0463</v>
      </c>
      <c r="E25" s="3">
        <f t="shared" si="9"/>
        <v>54.124700000000004</v>
      </c>
      <c r="F25">
        <v>2991</v>
      </c>
      <c r="G25" s="2">
        <v>0.0787</v>
      </c>
      <c r="H25" s="3">
        <f t="shared" si="10"/>
        <v>235.39170000000001</v>
      </c>
      <c r="I25" s="3">
        <f t="shared" si="11"/>
        <v>289.51640000000003</v>
      </c>
    </row>
    <row r="26" spans="1:9" ht="13.5" customHeight="1" outlineLevel="2">
      <c r="A26" s="4"/>
      <c r="B26" s="1">
        <v>39600</v>
      </c>
      <c r="C26">
        <v>460</v>
      </c>
      <c r="D26" s="2">
        <v>0.0463</v>
      </c>
      <c r="E26" s="3">
        <f t="shared" si="9"/>
        <v>21.298000000000002</v>
      </c>
      <c r="F26">
        <v>1641</v>
      </c>
      <c r="G26" s="2">
        <v>0.0787</v>
      </c>
      <c r="H26" s="3">
        <f t="shared" si="10"/>
        <v>129.1467</v>
      </c>
      <c r="I26" s="3">
        <f t="shared" si="11"/>
        <v>150.4447</v>
      </c>
    </row>
    <row r="27" spans="1:9" ht="13.5" customHeight="1" outlineLevel="2">
      <c r="A27" s="4"/>
      <c r="B27" s="1">
        <v>39661</v>
      </c>
      <c r="C27">
        <v>131</v>
      </c>
      <c r="D27" s="2">
        <v>0.0463</v>
      </c>
      <c r="E27" s="3">
        <f t="shared" si="9"/>
        <v>6.0653</v>
      </c>
      <c r="F27">
        <v>1094</v>
      </c>
      <c r="G27" s="2">
        <v>0.0787</v>
      </c>
      <c r="H27" s="3">
        <f t="shared" si="10"/>
        <v>86.0978</v>
      </c>
      <c r="I27" s="3">
        <f t="shared" si="11"/>
        <v>92.1631</v>
      </c>
    </row>
    <row r="28" spans="1:9" ht="13.5" customHeight="1" outlineLevel="2">
      <c r="A28" s="4"/>
      <c r="B28" s="1">
        <v>39722</v>
      </c>
      <c r="C28">
        <v>346</v>
      </c>
      <c r="D28" s="2">
        <v>0.0472</v>
      </c>
      <c r="E28" s="3">
        <f t="shared" si="9"/>
        <v>16.3312</v>
      </c>
      <c r="F28">
        <v>648</v>
      </c>
      <c r="G28" s="2">
        <v>0.0803</v>
      </c>
      <c r="H28" s="3">
        <f t="shared" si="10"/>
        <v>52.0344</v>
      </c>
      <c r="I28" s="3">
        <f t="shared" si="11"/>
        <v>68.3656</v>
      </c>
    </row>
    <row r="29" spans="1:9" ht="13.5" customHeight="1" outlineLevel="2">
      <c r="A29" s="4"/>
      <c r="B29" s="1">
        <v>39783</v>
      </c>
      <c r="C29">
        <v>847</v>
      </c>
      <c r="D29" s="2">
        <v>0.0472</v>
      </c>
      <c r="E29" s="3">
        <f t="shared" si="9"/>
        <v>39.9784</v>
      </c>
      <c r="F29">
        <v>1967</v>
      </c>
      <c r="G29" s="2">
        <v>0.0803</v>
      </c>
      <c r="H29" s="3">
        <f t="shared" si="10"/>
        <v>157.9501</v>
      </c>
      <c r="I29" s="3">
        <f t="shared" si="11"/>
        <v>197.92849999999999</v>
      </c>
    </row>
    <row r="30" spans="1:9" ht="13.5" customHeight="1" outlineLevel="1">
      <c r="A30" s="13" t="s">
        <v>13</v>
      </c>
      <c r="B30" s="8"/>
      <c r="C30" s="9"/>
      <c r="D30" s="10"/>
      <c r="E30" s="11">
        <f>SUBTOTAL(9,E24:E29)</f>
        <v>180.2547</v>
      </c>
      <c r="F30" s="9"/>
      <c r="G30" s="9"/>
      <c r="H30" s="11">
        <f>SUBTOTAL(9,H24:H29)</f>
        <v>817.8633000000001</v>
      </c>
      <c r="I30" s="11">
        <f>SUBTOTAL(9,I24:I29)</f>
        <v>998.118</v>
      </c>
    </row>
    <row r="31" spans="1:9" ht="13.5" customHeight="1">
      <c r="A31" s="14" t="s">
        <v>14</v>
      </c>
      <c r="B31" s="15"/>
      <c r="C31" s="16"/>
      <c r="D31" s="17"/>
      <c r="E31" s="18">
        <f>SUBTOTAL(9,E3:E29)</f>
        <v>639.6596</v>
      </c>
      <c r="F31" s="16"/>
      <c r="G31" s="16"/>
      <c r="H31" s="18">
        <f>SUBTOTAL(9,H3:H29)</f>
        <v>2932.4345000000003</v>
      </c>
      <c r="I31" s="18">
        <f>SUBTOTAL(9,I3:I29)</f>
        <v>3572.0941000000003</v>
      </c>
    </row>
    <row r="32" ht="12.75">
      <c r="E32" s="3"/>
    </row>
  </sheetData>
  <mergeCells count="1">
    <mergeCell ref="A1:I1"/>
  </mergeCells>
  <conditionalFormatting sqref="D4:D9 D11:D16 D18:D23 D25:D31 G4:G8 G11:G14 G18:G21 G25:G28">
    <cfRule type="cellIs" priority="1" dxfId="0" operator="notEqual" stopIfTrue="1">
      <formula>D3</formula>
    </cfRule>
  </conditionalFormatting>
  <conditionalFormatting sqref="D10 D17 D24">
    <cfRule type="cellIs" priority="2" dxfId="0" operator="notEqual" stopIfTrue="1">
      <formula>D8</formula>
    </cfRule>
  </conditionalFormatting>
  <conditionalFormatting sqref="B4:B9 B11:B16 B18:B23 B25:B31">
    <cfRule type="expression" priority="3" dxfId="1" stopIfTrue="1">
      <formula>MONTH(B3)&gt;=MONTH(B4)</formula>
    </cfRule>
  </conditionalFormatting>
  <conditionalFormatting sqref="B10 B17 B24">
    <cfRule type="expression" priority="4" dxfId="1" stopIfTrue="1">
      <formula>MONTH(B8)&gt;=MONTH(B10)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1" r:id="rId2"/>
  <ignoredErrors>
    <ignoredError sqref="A3 A10 A17 A24 A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2009-02-24T14:31:09Z</cp:lastPrinted>
  <dcterms:created xsi:type="dcterms:W3CDTF">2009-02-21T09:28:36Z</dcterms:created>
  <dcterms:modified xsi:type="dcterms:W3CDTF">2009-02-27T15:35:32Z</dcterms:modified>
  <cp:category/>
  <cp:version/>
  <cp:contentType/>
  <cp:contentStatus/>
</cp:coreProperties>
</file>